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240" windowHeight="8985" tabRatio="951" activeTab="0"/>
  </bookViews>
  <sheets>
    <sheet name="fram sv" sheetId="1" r:id="rId1"/>
  </sheets>
  <externalReferences>
    <externalReference r:id="rId4"/>
  </externalReference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'fram sv'!$A$3:$K$58</definedName>
  </definedNames>
  <calcPr fullCalcOnLoad="1"/>
</workbook>
</file>

<file path=xl/sharedStrings.xml><?xml version="1.0" encoding="utf-8"?>
<sst xmlns="http://schemas.openxmlformats.org/spreadsheetml/2006/main" count="86" uniqueCount="47">
  <si>
    <t xml:space="preserve"> </t>
  </si>
  <si>
    <t>-</t>
  </si>
  <si>
    <t>VECKO-</t>
  </si>
  <si>
    <t>RAPPORT</t>
  </si>
  <si>
    <t>Sedlar</t>
  </si>
  <si>
    <t>Mynt</t>
  </si>
  <si>
    <t>Prenumeration:</t>
  </si>
  <si>
    <t>Eget kapital</t>
  </si>
  <si>
    <t>Informations-</t>
  </si>
  <si>
    <t>Tel: 08-787 01 00</t>
  </si>
  <si>
    <t>ISSN 0283-7900</t>
  </si>
  <si>
    <t>Fordringar på IMF</t>
  </si>
  <si>
    <t>Banktillgodohavanden och värdepapper</t>
  </si>
  <si>
    <t>hemmahörande utanför Sverige</t>
  </si>
  <si>
    <t>penningpolitiska motparter</t>
  </si>
  <si>
    <t>Finjusterande transaktioner</t>
  </si>
  <si>
    <t>Utlåningsfacilitet</t>
  </si>
  <si>
    <t>Inlåningsfacilitet</t>
  </si>
  <si>
    <t>som tilldelats av IMF</t>
  </si>
  <si>
    <t>Huvudsakliga refinansieringstransaktioner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</si>
  <si>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</si>
  <si>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</si>
  <si>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</si>
  <si>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</si>
  <si>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</si>
  <si>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</si>
  <si>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</si>
  <si>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Utlåning i svenska kronor till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</si>
  <si>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</si>
  <si>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</si>
  <si>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</si>
  <si>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</si>
  <si>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</si>
  <si>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</si>
  <si>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</si>
  <si>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r>
      <t xml:space="preserve">Tillgångar, </t>
    </r>
    <r>
      <rPr>
        <sz val="14"/>
        <rFont val="Syntax"/>
        <family val="2"/>
      </rPr>
      <t>mkr</t>
    </r>
    <r>
      <rPr>
        <b/>
        <sz val="14"/>
        <rFont val="Syntax"/>
        <family val="2"/>
      </rPr>
      <t xml:space="preserve"> </t>
    </r>
  </si>
  <si>
    <r>
      <t xml:space="preserve">Skulder, </t>
    </r>
    <r>
      <rPr>
        <sz val="14"/>
        <rFont val="Syntax"/>
        <family val="2"/>
      </rPr>
      <t>mkr</t>
    </r>
  </si>
  <si>
    <t>Förändring jämfört med</t>
  </si>
  <si>
    <t>transaktioner</t>
  </si>
  <si>
    <t>föregående vecka avseende</t>
  </si>
  <si>
    <t>värdereglering</t>
  </si>
  <si>
    <t>Avsättningar</t>
  </si>
  <si>
    <t>Värderegleringskonton</t>
  </si>
  <si>
    <t>Grundfond</t>
  </si>
  <si>
    <t>Reserver</t>
  </si>
  <si>
    <t>Henrik Gardholm</t>
  </si>
  <si>
    <t>¹ Valutaflöde, avista 060630, -5 mkr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</si>
</sst>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Syntax"/>
      <family val="2"/>
    </font>
    <font>
      <sz val="12"/>
      <name val="Syntax"/>
      <family val="2"/>
    </font>
    <font>
      <sz val="11"/>
      <name val="Syntax"/>
      <family val="2"/>
    </font>
    <font>
      <sz val="10"/>
      <name val="Syntax"/>
      <family val="2"/>
    </font>
    <font>
      <b/>
      <sz val="11"/>
      <name val="Syntax"/>
      <family val="2"/>
    </font>
    <font>
      <b/>
      <sz val="10"/>
      <name val="Syntax"/>
      <family val="2"/>
    </font>
    <font>
      <sz val="8"/>
      <name val="Syntax"/>
      <family val="2"/>
    </font>
    <font>
      <b/>
      <sz val="14"/>
      <name val="Syntax"/>
      <family val="2"/>
    </font>
    <font>
      <sz val="14"/>
      <name val="Syntax"/>
      <family val="2"/>
    </font>
    <font>
      <sz val="9"/>
      <name val="Syntax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/>
    </xf>
    <xf numFmtId="14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14" fillId="0" borderId="2" xfId="0" applyFont="1" applyBorder="1" applyAlignment="1">
      <alignment/>
    </xf>
    <xf numFmtId="14" fontId="9" fillId="0" borderId="2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1" xfId="0" applyFont="1" applyBorder="1" applyAlignment="1">
      <alignment horizontal="centerContinuous"/>
    </xf>
    <xf numFmtId="3" fontId="9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9" fillId="0" borderId="4" xfId="0" applyNumberFormat="1" applyFont="1" applyBorder="1" applyAlignment="1">
      <alignment horizontal="right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VE010215" xfId="19"/>
    <cellStyle name="Comma [0]" xfId="20"/>
    <cellStyle name="Currency" xfId="21"/>
    <cellStyle name="Valuta (0)_VE0102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iksbank.se/upload/8404/Veckorapport%20MALL%202003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m eng"/>
      <sheetName val="bak 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="90" zoomScaleNormal="90" zoomScaleSheetLayoutView="50" workbookViewId="0" topLeftCell="A1">
      <selection activeCell="F5" sqref="F5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9.00390625" style="2" customWidth="1"/>
    <col min="4" max="4" width="2.57421875" style="2" customWidth="1"/>
    <col min="5" max="5" width="24.00390625" style="2" customWidth="1"/>
    <col min="6" max="6" width="11.421875" style="2" customWidth="1"/>
    <col min="7" max="7" width="2.28125" style="2" customWidth="1"/>
    <col min="8" max="8" width="12.8515625" style="2" customWidth="1"/>
    <col min="9" max="9" width="11.57421875" style="24" customWidth="1"/>
    <col min="10" max="10" width="2.28125" style="2" customWidth="1"/>
    <col min="11" max="11" width="15.7109375" style="2" customWidth="1"/>
    <col min="12" max="12" width="12.00390625" style="2" customWidth="1"/>
    <col min="13" max="16384" width="9.140625" style="2" customWidth="1"/>
  </cols>
  <sheetData>
    <row r="1" spans="6:9" ht="12.75">
      <c r="F1" s="34"/>
      <c r="G1" s="34"/>
      <c r="I1" s="2"/>
    </row>
    <row r="2" spans="6:9" ht="12.75">
      <c r="F2" s="34"/>
      <c r="G2" s="34"/>
      <c r="I2" s="2"/>
    </row>
    <row r="3" spans="8:11" ht="15">
      <c r="H3" s="40" t="s">
        <v>37</v>
      </c>
      <c r="I3" s="41"/>
      <c r="J3" s="3"/>
      <c r="K3" s="1"/>
    </row>
    <row r="4" spans="1:11" ht="13.5" customHeight="1">
      <c r="A4" s="35"/>
      <c r="B4" s="36"/>
      <c r="C4" s="36"/>
      <c r="D4" s="4"/>
      <c r="E4" s="4"/>
      <c r="F4" s="5"/>
      <c r="G4" s="37"/>
      <c r="H4" s="40" t="s">
        <v>39</v>
      </c>
      <c r="I4" s="41"/>
      <c r="J4" s="3"/>
      <c r="K4" s="1"/>
    </row>
    <row r="5" spans="1:11" ht="17.25" customHeight="1">
      <c r="A5" s="32" t="s">
        <v>35</v>
      </c>
      <c r="B5" s="27"/>
      <c r="C5" s="27"/>
      <c r="D5" s="28"/>
      <c r="E5" s="28"/>
      <c r="F5" s="29">
        <v>38898</v>
      </c>
      <c r="G5" s="33"/>
      <c r="H5" s="44" t="s">
        <v>38</v>
      </c>
      <c r="I5" s="38" t="s">
        <v>40</v>
      </c>
      <c r="J5" s="3"/>
      <c r="K5" s="1"/>
    </row>
    <row r="6" spans="1:11" ht="15.75" customHeight="1">
      <c r="A6" s="6" t="s">
        <v>25</v>
      </c>
      <c r="B6" s="4"/>
      <c r="C6" s="4"/>
      <c r="D6" s="4"/>
      <c r="E6" s="4"/>
      <c r="F6" s="25">
        <v>23308</v>
      </c>
      <c r="G6" s="4"/>
      <c r="H6" s="45">
        <v>67</v>
      </c>
      <c r="I6" s="7">
        <v>-742</v>
      </c>
      <c r="J6" s="8"/>
      <c r="K6" s="1"/>
    </row>
    <row r="7" spans="1:11" ht="6" customHeight="1">
      <c r="A7" s="6"/>
      <c r="B7" s="1"/>
      <c r="C7" s="1"/>
      <c r="D7" s="1"/>
      <c r="E7" s="1"/>
      <c r="F7" s="9"/>
      <c r="G7" s="10"/>
      <c r="H7" s="11"/>
      <c r="I7" s="15"/>
      <c r="J7" s="11"/>
      <c r="K7" s="1"/>
    </row>
    <row r="8" spans="1:11" ht="12.75" customHeight="1">
      <c r="A8" s="6" t="s">
        <v>26</v>
      </c>
      <c r="B8" s="1"/>
      <c r="C8" s="1"/>
      <c r="D8" s="1"/>
      <c r="E8" s="1"/>
      <c r="F8" s="10"/>
      <c r="G8" s="10"/>
      <c r="H8" s="11"/>
      <c r="I8" s="15"/>
      <c r="J8" s="11"/>
      <c r="K8" s="1"/>
    </row>
    <row r="9" spans="1:11" ht="12.75" customHeight="1">
      <c r="A9" s="6" t="s">
        <v>13</v>
      </c>
      <c r="B9" s="1"/>
      <c r="C9" s="1"/>
      <c r="D9" s="1"/>
      <c r="E9" s="1"/>
      <c r="F9" s="10"/>
      <c r="G9" s="10"/>
      <c r="H9" s="11"/>
      <c r="I9" s="15"/>
      <c r="J9" s="11"/>
      <c r="K9" s="1"/>
    </row>
    <row r="10" spans="1:11" ht="12.75" customHeight="1">
      <c r="A10" s="1"/>
      <c r="B10" s="1" t="s">
        <v>11</v>
      </c>
      <c r="C10" s="1"/>
      <c r="D10" s="1"/>
      <c r="E10" s="1"/>
      <c r="F10" s="10">
        <v>4200</v>
      </c>
      <c r="G10" s="10"/>
      <c r="H10" s="11">
        <f>F10-5683-I10</f>
        <v>686</v>
      </c>
      <c r="I10" s="42">
        <v>-2169</v>
      </c>
      <c r="J10" s="11"/>
      <c r="K10" s="1"/>
    </row>
    <row r="11" spans="1:11" ht="12.75" customHeight="1">
      <c r="A11" s="1"/>
      <c r="B11" s="1" t="s">
        <v>12</v>
      </c>
      <c r="C11" s="1"/>
      <c r="D11" s="1"/>
      <c r="E11" s="1"/>
      <c r="F11" s="31">
        <v>153719</v>
      </c>
      <c r="G11" s="31"/>
      <c r="H11" s="11">
        <f>F11-165494-I11</f>
        <v>-3529</v>
      </c>
      <c r="I11" s="42">
        <v>-8246</v>
      </c>
      <c r="J11" s="11"/>
      <c r="K11" s="1"/>
    </row>
    <row r="12" spans="1:11" ht="13.5" customHeight="1">
      <c r="A12" s="1"/>
      <c r="B12" s="1"/>
      <c r="C12" s="1"/>
      <c r="D12" s="1"/>
      <c r="E12" s="1"/>
      <c r="F12" s="13">
        <f>SUM(F10:F11)</f>
        <v>157919</v>
      </c>
      <c r="G12" s="10"/>
      <c r="H12" s="13">
        <f>SUM(H10:H11)</f>
        <v>-2843</v>
      </c>
      <c r="I12" s="15">
        <f>SUM(I10:I11)</f>
        <v>-10415</v>
      </c>
      <c r="J12" s="14"/>
      <c r="K12" s="1"/>
    </row>
    <row r="13" spans="1:11" ht="12.75" customHeight="1">
      <c r="A13" s="6" t="s">
        <v>27</v>
      </c>
      <c r="B13" s="1"/>
      <c r="C13" s="1"/>
      <c r="D13" s="1"/>
      <c r="E13" s="1"/>
      <c r="F13" s="1"/>
      <c r="G13" s="1"/>
      <c r="H13" s="4"/>
      <c r="I13" s="23"/>
      <c r="J13" s="4"/>
      <c r="K13" s="1"/>
    </row>
    <row r="14" spans="1:11" ht="12.75" customHeight="1">
      <c r="A14" s="6" t="s">
        <v>14</v>
      </c>
      <c r="B14" s="1"/>
      <c r="C14" s="1"/>
      <c r="D14" s="1"/>
      <c r="E14" s="1"/>
      <c r="F14" s="1"/>
      <c r="G14" s="1"/>
      <c r="H14" s="4"/>
      <c r="I14" s="23"/>
      <c r="J14" s="4"/>
      <c r="K14" s="1"/>
    </row>
    <row r="15" spans="1:11" ht="12.75" customHeight="1">
      <c r="A15" s="1"/>
      <c r="B15" s="1" t="s">
        <v>19</v>
      </c>
      <c r="C15" s="1"/>
      <c r="D15" s="1"/>
      <c r="E15" s="1"/>
      <c r="F15" s="10">
        <v>3600</v>
      </c>
      <c r="G15" s="10"/>
      <c r="H15" s="11">
        <v>400</v>
      </c>
      <c r="I15" s="15" t="s">
        <v>1</v>
      </c>
      <c r="J15" s="11"/>
      <c r="K15" s="1"/>
    </row>
    <row r="16" spans="1:11" ht="12.75" customHeight="1">
      <c r="A16" s="1"/>
      <c r="B16" s="1" t="s">
        <v>15</v>
      </c>
      <c r="C16" s="1"/>
      <c r="D16" s="1"/>
      <c r="E16" s="1"/>
      <c r="F16" s="11">
        <v>0</v>
      </c>
      <c r="G16" s="10"/>
      <c r="H16" s="11">
        <v>-862</v>
      </c>
      <c r="I16" s="15" t="s">
        <v>1</v>
      </c>
      <c r="J16" s="11"/>
      <c r="K16" s="1"/>
    </row>
    <row r="17" spans="1:11" ht="14.25" customHeight="1">
      <c r="A17" s="1"/>
      <c r="B17" s="1" t="s">
        <v>16</v>
      </c>
      <c r="C17" s="1"/>
      <c r="D17" s="1"/>
      <c r="E17" s="1"/>
      <c r="F17" s="11">
        <v>455</v>
      </c>
      <c r="G17" s="31"/>
      <c r="H17" s="11">
        <v>234</v>
      </c>
      <c r="I17" s="15" t="s">
        <v>1</v>
      </c>
      <c r="J17" s="11"/>
      <c r="K17" s="1"/>
    </row>
    <row r="18" spans="1:11" ht="14.25" customHeight="1">
      <c r="A18" s="1"/>
      <c r="B18" s="1"/>
      <c r="C18" s="1"/>
      <c r="D18" s="1"/>
      <c r="E18" s="1"/>
      <c r="F18" s="9">
        <f>SUM(F15:F17)</f>
        <v>4055</v>
      </c>
      <c r="G18" s="1"/>
      <c r="H18" s="9">
        <f>SUM(H15:H17)</f>
        <v>-228</v>
      </c>
      <c r="I18" s="15" t="s">
        <v>1</v>
      </c>
      <c r="J18" s="14"/>
      <c r="K18" s="1"/>
    </row>
    <row r="19" spans="1:11" ht="12" customHeight="1">
      <c r="A19" s="1"/>
      <c r="B19" s="1"/>
      <c r="C19" s="1"/>
      <c r="D19" s="1"/>
      <c r="E19" s="1"/>
      <c r="F19" s="1"/>
      <c r="G19" s="1"/>
      <c r="H19" s="11"/>
      <c r="I19" s="15"/>
      <c r="J19" s="11"/>
      <c r="K19" s="1"/>
    </row>
    <row r="20" spans="1:11" ht="14.25" customHeight="1">
      <c r="A20" s="9" t="s">
        <v>28</v>
      </c>
      <c r="B20" s="10"/>
      <c r="C20" s="10"/>
      <c r="D20" s="10"/>
      <c r="E20" s="1"/>
      <c r="F20" s="25">
        <v>4213</v>
      </c>
      <c r="G20" s="31"/>
      <c r="H20" s="14">
        <f>F20-3369-I20</f>
        <v>198</v>
      </c>
      <c r="I20" s="15">
        <v>646</v>
      </c>
      <c r="J20" s="14"/>
      <c r="K20" s="1"/>
    </row>
    <row r="21" spans="1:11" ht="14.25" customHeight="1">
      <c r="A21" s="9"/>
      <c r="B21" s="10"/>
      <c r="C21" s="10"/>
      <c r="D21" s="10"/>
      <c r="E21" s="1"/>
      <c r="F21" s="25"/>
      <c r="G21" s="31"/>
      <c r="H21" s="14"/>
      <c r="I21" s="15"/>
      <c r="J21" s="14"/>
      <c r="K21" s="1"/>
    </row>
    <row r="22" spans="1:10" ht="14.25" customHeight="1">
      <c r="A22" s="26" t="s">
        <v>23</v>
      </c>
      <c r="B22" s="28"/>
      <c r="C22" s="28"/>
      <c r="D22" s="28"/>
      <c r="E22" s="28"/>
      <c r="F22" s="16">
        <f>F6+F12+F18+F20</f>
        <v>189495</v>
      </c>
      <c r="G22" s="17"/>
      <c r="H22" s="16">
        <f>H12+H18+H20+H6</f>
        <v>-2806</v>
      </c>
      <c r="I22" s="43">
        <f>I6+I12+I20</f>
        <v>-10511</v>
      </c>
      <c r="J22" s="14"/>
    </row>
    <row r="23" spans="1:10" ht="15.75" customHeight="1">
      <c r="A23" s="2" t="s">
        <v>46</v>
      </c>
      <c r="C23" s="4"/>
      <c r="D23" s="30"/>
      <c r="E23" s="4"/>
      <c r="F23" s="5"/>
      <c r="G23" s="4"/>
      <c r="H23" s="40" t="s">
        <v>37</v>
      </c>
      <c r="I23" s="41"/>
      <c r="J23" s="3"/>
    </row>
    <row r="24" spans="1:10" ht="15.75" customHeight="1">
      <c r="A24" s="24"/>
      <c r="B24" s="4"/>
      <c r="C24" s="4"/>
      <c r="D24" s="30"/>
      <c r="E24" s="4"/>
      <c r="F24" s="5"/>
      <c r="G24" s="4"/>
      <c r="H24" s="40" t="s">
        <v>39</v>
      </c>
      <c r="I24" s="41"/>
      <c r="J24" s="3"/>
    </row>
    <row r="25" spans="1:10" ht="18" customHeight="1">
      <c r="A25" s="32" t="s">
        <v>36</v>
      </c>
      <c r="B25" s="27"/>
      <c r="C25" s="27"/>
      <c r="D25" s="28"/>
      <c r="E25" s="28"/>
      <c r="F25" s="29">
        <f>F5</f>
        <v>38898</v>
      </c>
      <c r="G25" s="28"/>
      <c r="H25" s="39" t="s">
        <v>38</v>
      </c>
      <c r="I25" s="38" t="s">
        <v>40</v>
      </c>
      <c r="J25" s="3"/>
    </row>
    <row r="26" spans="1:10" ht="4.5" customHeight="1">
      <c r="A26" s="4"/>
      <c r="B26" s="4"/>
      <c r="C26" s="4"/>
      <c r="D26" s="4"/>
      <c r="E26" s="4"/>
      <c r="F26" s="4"/>
      <c r="G26" s="4"/>
      <c r="H26" s="4"/>
      <c r="I26" s="23"/>
      <c r="J26" s="4"/>
    </row>
    <row r="27" spans="1:11" ht="14.25" customHeight="1">
      <c r="A27" s="6" t="s">
        <v>29</v>
      </c>
      <c r="B27" s="1"/>
      <c r="C27" s="1"/>
      <c r="D27" s="1"/>
      <c r="E27" s="1"/>
      <c r="F27" s="10"/>
      <c r="G27" s="10"/>
      <c r="H27" s="11"/>
      <c r="I27" s="15"/>
      <c r="J27" s="11"/>
      <c r="K27" s="18" t="s">
        <v>2</v>
      </c>
    </row>
    <row r="28" spans="1:11" ht="12.75" customHeight="1">
      <c r="A28" s="1"/>
      <c r="B28" s="1" t="s">
        <v>4</v>
      </c>
      <c r="C28" s="1"/>
      <c r="D28" s="1"/>
      <c r="E28" s="1"/>
      <c r="F28" s="10">
        <v>101289</v>
      </c>
      <c r="G28" s="10"/>
      <c r="H28" s="11">
        <v>-107</v>
      </c>
      <c r="I28" s="42" t="s">
        <v>1</v>
      </c>
      <c r="J28" s="11"/>
      <c r="K28" s="18" t="s">
        <v>3</v>
      </c>
    </row>
    <row r="29" spans="1:11" ht="12.75" customHeight="1">
      <c r="A29" s="1" t="s">
        <v>0</v>
      </c>
      <c r="B29" s="1" t="s">
        <v>5</v>
      </c>
      <c r="C29" s="1"/>
      <c r="D29" s="1"/>
      <c r="E29" s="1"/>
      <c r="F29" s="31">
        <v>5449</v>
      </c>
      <c r="G29" s="31"/>
      <c r="H29" s="11">
        <v>25</v>
      </c>
      <c r="I29" s="42" t="s">
        <v>1</v>
      </c>
      <c r="J29" s="11"/>
      <c r="K29" s="19">
        <f>F5</f>
        <v>38898</v>
      </c>
    </row>
    <row r="30" spans="1:11" ht="12.75" customHeight="1">
      <c r="A30" s="1"/>
      <c r="B30" s="1"/>
      <c r="C30" s="1"/>
      <c r="D30" s="1"/>
      <c r="E30" s="1"/>
      <c r="F30" s="9">
        <f>SUM(F28:F29)</f>
        <v>106738</v>
      </c>
      <c r="G30" s="10"/>
      <c r="H30" s="9">
        <f>SUM(H28:H29)</f>
        <v>-82</v>
      </c>
      <c r="I30" s="15" t="s">
        <v>1</v>
      </c>
      <c r="J30" s="14"/>
      <c r="K30" s="20"/>
    </row>
    <row r="31" spans="1:11" ht="15.75" customHeight="1">
      <c r="A31" s="6" t="s">
        <v>30</v>
      </c>
      <c r="B31" s="1"/>
      <c r="C31" s="1"/>
      <c r="D31" s="1"/>
      <c r="E31" s="1"/>
      <c r="F31" s="10"/>
      <c r="G31" s="10"/>
      <c r="H31" s="11" t="s">
        <v>0</v>
      </c>
      <c r="I31" s="15"/>
      <c r="J31" s="11"/>
      <c r="K31" s="21" t="s">
        <v>20</v>
      </c>
    </row>
    <row r="32" spans="1:11" ht="15.75" customHeight="1">
      <c r="A32" s="6" t="s">
        <v>14</v>
      </c>
      <c r="B32" s="1"/>
      <c r="C32" s="1"/>
      <c r="D32" s="1"/>
      <c r="E32" s="1"/>
      <c r="F32" s="10"/>
      <c r="G32" s="10"/>
      <c r="H32" s="11"/>
      <c r="I32" s="15"/>
      <c r="J32" s="11"/>
      <c r="K32" s="21" t="s">
        <v>21</v>
      </c>
    </row>
    <row r="33" spans="1:11" ht="15.75" customHeight="1">
      <c r="A33" s="1"/>
      <c r="B33" s="1" t="s">
        <v>17</v>
      </c>
      <c r="C33" s="1"/>
      <c r="D33" s="1"/>
      <c r="E33" s="1"/>
      <c r="F33" s="10">
        <v>63</v>
      </c>
      <c r="G33" s="10"/>
      <c r="H33" s="11">
        <v>-157</v>
      </c>
      <c r="I33" s="42" t="s">
        <v>1</v>
      </c>
      <c r="J33" s="11"/>
      <c r="K33" s="21" t="s">
        <v>22</v>
      </c>
    </row>
    <row r="34" spans="1:11" ht="15.75" customHeight="1">
      <c r="A34" s="1"/>
      <c r="B34" s="1" t="s">
        <v>15</v>
      </c>
      <c r="C34" s="1"/>
      <c r="D34" s="1"/>
      <c r="E34" s="1"/>
      <c r="F34" s="14" t="s">
        <v>1</v>
      </c>
      <c r="G34" s="10"/>
      <c r="H34" s="14" t="s">
        <v>1</v>
      </c>
      <c r="I34" s="42" t="s">
        <v>1</v>
      </c>
      <c r="J34" s="11"/>
      <c r="K34" s="21" t="s">
        <v>45</v>
      </c>
    </row>
    <row r="35" spans="1:11" ht="15.75" customHeight="1">
      <c r="A35" s="1">
        <v>192</v>
      </c>
      <c r="B35" s="1"/>
      <c r="C35" s="1"/>
      <c r="D35" s="1"/>
      <c r="E35" s="1"/>
      <c r="F35" s="13">
        <f>SUM(F33:F34)</f>
        <v>63</v>
      </c>
      <c r="G35" s="10"/>
      <c r="H35" s="13">
        <f>SUM(H33:H34)</f>
        <v>-157</v>
      </c>
      <c r="I35" s="15" t="s">
        <v>1</v>
      </c>
      <c r="J35" s="14"/>
      <c r="K35" s="21" t="s">
        <v>6</v>
      </c>
    </row>
    <row r="36" spans="1:11" ht="15.75" customHeight="1">
      <c r="A36" s="6" t="s">
        <v>31</v>
      </c>
      <c r="B36" s="1"/>
      <c r="C36" s="1"/>
      <c r="D36" s="1"/>
      <c r="E36" s="1"/>
      <c r="F36" s="12"/>
      <c r="G36" s="10"/>
      <c r="H36" s="11"/>
      <c r="I36" s="15"/>
      <c r="J36" s="11"/>
      <c r="K36" s="21" t="s">
        <v>8</v>
      </c>
    </row>
    <row r="37" spans="1:11" ht="14.25" customHeight="1">
      <c r="A37" s="6" t="s">
        <v>13</v>
      </c>
      <c r="B37" s="1"/>
      <c r="C37" s="1"/>
      <c r="D37" s="1"/>
      <c r="E37" s="1"/>
      <c r="F37" s="9">
        <v>82</v>
      </c>
      <c r="G37" s="10"/>
      <c r="H37" s="14">
        <v>25</v>
      </c>
      <c r="I37" s="15" t="s">
        <v>1</v>
      </c>
      <c r="J37" s="14"/>
      <c r="K37" s="21" t="s">
        <v>21</v>
      </c>
    </row>
    <row r="38" spans="1:11" ht="14.25" customHeight="1">
      <c r="A38" s="6"/>
      <c r="B38" s="1"/>
      <c r="C38" s="1"/>
      <c r="D38" s="1"/>
      <c r="E38" s="1"/>
      <c r="F38" s="9"/>
      <c r="G38" s="10"/>
      <c r="H38" s="11"/>
      <c r="I38" s="15"/>
      <c r="J38" s="11"/>
      <c r="K38" s="21" t="s">
        <v>9</v>
      </c>
    </row>
    <row r="39" spans="1:10" ht="12" customHeight="1">
      <c r="A39" s="6" t="s">
        <v>32</v>
      </c>
      <c r="B39" s="1"/>
      <c r="C39" s="1"/>
      <c r="D39" s="1"/>
      <c r="E39" s="1"/>
      <c r="F39" s="10"/>
      <c r="G39" s="10"/>
      <c r="H39" s="11"/>
      <c r="I39" s="15"/>
      <c r="J39" s="11"/>
    </row>
    <row r="40" spans="1:10" ht="14.25" customHeight="1">
      <c r="A40" s="6" t="s">
        <v>13</v>
      </c>
      <c r="B40" s="1"/>
      <c r="C40" s="1"/>
      <c r="D40" s="1"/>
      <c r="E40" s="1"/>
      <c r="F40" s="13">
        <v>7767</v>
      </c>
      <c r="G40" s="10"/>
      <c r="H40" s="14">
        <f>F40-12218-I40</f>
        <v>-4409</v>
      </c>
      <c r="I40" s="15">
        <v>-42</v>
      </c>
      <c r="J40" s="14"/>
    </row>
    <row r="41" spans="1:10" ht="14.25" customHeight="1">
      <c r="A41" s="10">
        <v>5325</v>
      </c>
      <c r="B41" s="1"/>
      <c r="C41" s="1"/>
      <c r="D41" s="1"/>
      <c r="E41" s="1"/>
      <c r="F41" s="10"/>
      <c r="G41" s="10" t="s">
        <v>0</v>
      </c>
      <c r="H41" s="11"/>
      <c r="I41" s="15"/>
      <c r="J41" s="11"/>
    </row>
    <row r="42" spans="1:10" ht="14.25" customHeight="1">
      <c r="A42" s="9" t="s">
        <v>33</v>
      </c>
      <c r="B42" s="1"/>
      <c r="C42" s="1"/>
      <c r="D42" s="1"/>
      <c r="E42" s="1"/>
      <c r="F42" s="10"/>
      <c r="G42" s="10"/>
      <c r="H42" s="11"/>
      <c r="I42" s="15"/>
      <c r="J42" s="11"/>
    </row>
    <row r="43" spans="1:11" ht="14.25" customHeight="1">
      <c r="A43" s="9" t="s">
        <v>18</v>
      </c>
      <c r="B43" s="1"/>
      <c r="C43" s="1"/>
      <c r="D43" s="1"/>
      <c r="E43" s="1"/>
      <c r="F43" s="9">
        <v>2631</v>
      </c>
      <c r="G43" s="10"/>
      <c r="H43" s="11" t="s">
        <v>1</v>
      </c>
      <c r="I43" s="15">
        <v>-136</v>
      </c>
      <c r="J43" s="14"/>
      <c r="K43" s="21"/>
    </row>
    <row r="44" spans="1:11" ht="14.25" customHeight="1">
      <c r="A44" s="10"/>
      <c r="B44" s="1"/>
      <c r="C44" s="1"/>
      <c r="D44" s="1"/>
      <c r="E44" s="1"/>
      <c r="F44" s="10"/>
      <c r="G44" s="10"/>
      <c r="H44" s="11"/>
      <c r="I44" s="15"/>
      <c r="J44" s="11"/>
      <c r="K44" s="21"/>
    </row>
    <row r="45" spans="1:11" ht="14.25" customHeight="1">
      <c r="A45" s="9" t="s">
        <v>34</v>
      </c>
      <c r="B45" s="1"/>
      <c r="C45" s="1"/>
      <c r="D45" s="1"/>
      <c r="E45" s="1"/>
      <c r="F45" s="9">
        <v>7443</v>
      </c>
      <c r="G45" s="10"/>
      <c r="H45" s="14">
        <v>137</v>
      </c>
      <c r="I45" s="15" t="s">
        <v>1</v>
      </c>
      <c r="J45" s="14"/>
      <c r="K45" s="21"/>
    </row>
    <row r="46" spans="1:11" ht="14.25" customHeight="1">
      <c r="A46" s="9" t="s">
        <v>41</v>
      </c>
      <c r="B46" s="1"/>
      <c r="C46" s="1"/>
      <c r="D46" s="1"/>
      <c r="E46" s="1"/>
      <c r="F46" s="9">
        <v>289</v>
      </c>
      <c r="G46" s="10"/>
      <c r="H46" s="11" t="s">
        <v>1</v>
      </c>
      <c r="I46" s="15" t="s">
        <v>1</v>
      </c>
      <c r="J46" s="14"/>
      <c r="K46" s="21"/>
    </row>
    <row r="47" spans="1:11" ht="14.25" customHeight="1">
      <c r="A47" s="9" t="s">
        <v>42</v>
      </c>
      <c r="B47" s="1"/>
      <c r="C47" s="1"/>
      <c r="D47" s="1"/>
      <c r="E47" s="1"/>
      <c r="F47" s="9">
        <v>9712</v>
      </c>
      <c r="G47" s="10"/>
      <c r="H47" s="14" t="s">
        <v>1</v>
      </c>
      <c r="I47" s="15">
        <v>-8653</v>
      </c>
      <c r="J47" s="14"/>
      <c r="K47" s="21"/>
    </row>
    <row r="48" spans="1:10" ht="14.25" customHeight="1">
      <c r="A48" s="9"/>
      <c r="B48" s="1"/>
      <c r="C48" s="1"/>
      <c r="D48" s="1"/>
      <c r="E48" s="1"/>
      <c r="F48" s="9"/>
      <c r="G48" s="10"/>
      <c r="H48" s="11"/>
      <c r="I48" s="15"/>
      <c r="J48" s="11"/>
    </row>
    <row r="49" spans="1:10" ht="13.5" customHeight="1">
      <c r="A49" s="6" t="s">
        <v>7</v>
      </c>
      <c r="B49" s="1"/>
      <c r="C49" s="1"/>
      <c r="D49" s="10"/>
      <c r="E49" s="1"/>
      <c r="F49" s="1"/>
      <c r="G49" s="10"/>
      <c r="H49" s="11"/>
      <c r="I49" s="15"/>
      <c r="J49" s="11"/>
    </row>
    <row r="50" spans="1:10" ht="14.25" customHeight="1">
      <c r="A50" s="1"/>
      <c r="B50" s="1" t="s">
        <v>43</v>
      </c>
      <c r="C50" s="1"/>
      <c r="D50" s="1"/>
      <c r="E50" s="1"/>
      <c r="F50" s="10">
        <v>1000</v>
      </c>
      <c r="G50" s="10"/>
      <c r="H50" s="11" t="s">
        <v>1</v>
      </c>
      <c r="I50" s="15" t="s">
        <v>1</v>
      </c>
      <c r="J50" s="11"/>
    </row>
    <row r="51" spans="1:10" ht="15">
      <c r="A51" s="1"/>
      <c r="B51" s="1" t="s">
        <v>44</v>
      </c>
      <c r="C51" s="1"/>
      <c r="D51" s="1"/>
      <c r="E51" s="1"/>
      <c r="F51" s="31">
        <v>53770</v>
      </c>
      <c r="G51" s="31"/>
      <c r="H51" s="11" t="s">
        <v>1</v>
      </c>
      <c r="I51" s="15" t="s">
        <v>1</v>
      </c>
      <c r="J51" s="11"/>
    </row>
    <row r="52" spans="1:11" ht="15">
      <c r="A52" s="1"/>
      <c r="B52" s="1"/>
      <c r="C52" s="1"/>
      <c r="D52" s="1"/>
      <c r="E52" s="1"/>
      <c r="F52" s="9">
        <f>SUM(F50:F51)</f>
        <v>54770</v>
      </c>
      <c r="G52" s="10"/>
      <c r="H52" s="13" t="s">
        <v>1</v>
      </c>
      <c r="I52" s="15" t="s">
        <v>1</v>
      </c>
      <c r="J52" s="14"/>
      <c r="K52" s="21"/>
    </row>
    <row r="53" spans="1:11" ht="15">
      <c r="A53" s="6"/>
      <c r="B53" s="1"/>
      <c r="C53" s="10"/>
      <c r="D53" s="1"/>
      <c r="E53" s="1"/>
      <c r="F53" s="9"/>
      <c r="G53" s="10"/>
      <c r="H53" s="14"/>
      <c r="I53" s="15"/>
      <c r="J53" s="14"/>
      <c r="K53" s="21"/>
    </row>
    <row r="54" spans="1:11" ht="15">
      <c r="A54" s="6"/>
      <c r="B54" s="1"/>
      <c r="C54" s="1"/>
      <c r="D54" s="1"/>
      <c r="E54" s="1"/>
      <c r="F54" s="25"/>
      <c r="G54" s="31"/>
      <c r="H54" s="14"/>
      <c r="I54" s="15"/>
      <c r="J54" s="14"/>
      <c r="K54" s="21"/>
    </row>
    <row r="55" spans="1:11" ht="14.25" customHeight="1">
      <c r="A55" s="26" t="s">
        <v>24</v>
      </c>
      <c r="B55" s="17"/>
      <c r="C55" s="17"/>
      <c r="D55" s="17"/>
      <c r="E55" s="28"/>
      <c r="F55" s="16">
        <f>F30+F35+F37+F40+F43+F45+F46+F47+F52</f>
        <v>189495</v>
      </c>
      <c r="G55" s="17"/>
      <c r="H55" s="16">
        <f>H30+H35+H37+H40+H45</f>
        <v>-4486</v>
      </c>
      <c r="I55" s="43">
        <f>I47+I43+I40</f>
        <v>-8831</v>
      </c>
      <c r="J55" s="14"/>
      <c r="K55" s="21" t="s">
        <v>10</v>
      </c>
    </row>
    <row r="56" spans="1:2" ht="12.75">
      <c r="A56" s="22"/>
      <c r="B56" s="2" t="s">
        <v>0</v>
      </c>
    </row>
    <row r="57" spans="1:10" ht="15">
      <c r="A57" s="20"/>
      <c r="C57" s="1"/>
      <c r="D57" s="1"/>
      <c r="E57" s="1"/>
      <c r="F57" s="10"/>
      <c r="G57" s="1"/>
      <c r="H57" s="1"/>
      <c r="I57" s="4"/>
      <c r="J57" s="1"/>
    </row>
    <row r="58" spans="3:11" ht="15">
      <c r="C58" s="1"/>
      <c r="D58" s="1"/>
      <c r="E58" s="1"/>
      <c r="F58" s="1"/>
      <c r="G58" s="1"/>
      <c r="H58" s="1"/>
      <c r="I58" s="4"/>
      <c r="J58" s="1"/>
      <c r="K58" s="1"/>
    </row>
    <row r="59" spans="1:11" ht="15">
      <c r="A59" s="1"/>
      <c r="B59" s="1" t="s">
        <v>0</v>
      </c>
      <c r="C59" s="1"/>
      <c r="D59" s="1"/>
      <c r="E59" s="1"/>
      <c r="F59" s="1"/>
      <c r="G59" s="1"/>
      <c r="H59" s="1"/>
      <c r="I59" s="4"/>
      <c r="J59" s="1"/>
      <c r="K59" s="1"/>
    </row>
    <row r="60" spans="2:11" ht="15">
      <c r="B60" s="10" t="s">
        <v>0</v>
      </c>
      <c r="C60" s="10"/>
      <c r="D60" s="10"/>
      <c r="E60" s="1" t="s">
        <v>0</v>
      </c>
      <c r="F60" s="1"/>
      <c r="G60" s="1"/>
      <c r="H60" s="1"/>
      <c r="I60" s="4"/>
      <c r="J60" s="1"/>
      <c r="K60" s="1"/>
    </row>
    <row r="61" spans="1:11" ht="15">
      <c r="A61" s="1"/>
      <c r="B61" s="1" t="s">
        <v>0</v>
      </c>
      <c r="C61" s="1"/>
      <c r="D61" s="1"/>
      <c r="E61" s="1"/>
      <c r="F61" s="1"/>
      <c r="G61" s="1"/>
      <c r="H61" s="1"/>
      <c r="I61" s="4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4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4"/>
      <c r="J63" s="1"/>
      <c r="K63" s="1"/>
    </row>
  </sheetData>
  <printOptions/>
  <pageMargins left="0.5905511811023623" right="0.2362204724409449" top="1.1811023622047245" bottom="0.4330708661417323" header="0.5118110236220472" footer="0.31496062992125984"/>
  <pageSetup horizontalDpi="600" verticalDpi="600" orientation="portrait" paperSize="9" scale="91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RIKSBANK\ANNALL</dc:creator>
  <cp:keywords/>
  <dc:description/>
  <cp:lastModifiedBy>Allal Younnesse</cp:lastModifiedBy>
  <cp:lastPrinted>2005-10-05T10:15:26Z</cp:lastPrinted>
  <dcterms:created xsi:type="dcterms:W3CDTF">1997-05-12T13:22:41Z</dcterms:created>
  <dcterms:modified xsi:type="dcterms:W3CDTF">2006-07-06T11:35:10Z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-2020169113</vt:i4>
  </property>
  <property fmtid="{D5CDD505-2E9C-101B-9397-08002B2CF9AE}" pid="3" name="_EmailSubject">
    <vt:lpwstr/>
  </property>
  <property fmtid="{D5CDD505-2E9C-101B-9397-08002B2CF9AE}" pid="4" name="_AuthorEmail">
    <vt:lpwstr>Britt-Marie.Eriksson@riksbank.se</vt:lpwstr>
  </property>
  <property fmtid="{D5CDD505-2E9C-101B-9397-08002B2CF9AE}" pid="5" name="_AuthorEmailDisplayName">
    <vt:lpwstr>Eriksson, Britt-Marie</vt:lpwstr>
  </property>
  <property fmtid="{D5CDD505-2E9C-101B-9397-08002B2CF9AE}" pid="6" name="_ReviewingToolsShownOnce">
    <vt:lpwstr/>
  </property>
  <property fmtid="{D5CDD505-2E9C-101B-9397-08002B2CF9AE}" pid="7" name="Ursprung">
    <vt:lpwstr>Riksbanken</vt:lpwstr>
  </property>
  <property fmtid="{D5CDD505-2E9C-101B-9397-08002B2CF9AE}" pid="8" name="Amneskategorier">
    <vt:lpwstr>Statistik</vt:lpwstr>
  </property>
  <property fmtid="{D5CDD505-2E9C-101B-9397-08002B2CF9AE}" pid="9" name="Nyckelord">
    <vt:lpwstr>Veckorapport 2005-12-31</vt:lpwstr>
  </property>
  <property fmtid="{D5CDD505-2E9C-101B-9397-08002B2CF9AE}" pid="10" name="Arkivering">
    <vt:lpwstr>Arkiveras</vt:lpwstr>
  </property>
  <property fmtid="{D5CDD505-2E9C-101B-9397-08002B2CF9AE}" pid="11" name="Dokumentdatum">
    <vt:lpwstr>2005-12-01T00:00:00Z</vt:lpwstr>
  </property>
  <property fmtid="{D5CDD505-2E9C-101B-9397-08002B2CF9AE}" pid="12" name="Profil">
    <vt:lpwstr>Riksbanken</vt:lpwstr>
  </property>
  <property fmtid="{D5CDD505-2E9C-101B-9397-08002B2CF9AE}" pid="13" name="Forfattare">
    <vt:lpwstr>Allingmon, Anne-Marie</vt:lpwstr>
  </property>
  <property fmtid="{D5CDD505-2E9C-101B-9397-08002B2CF9AE}" pid="14" name="_GUID_CONTAINER">
    <vt:lpwstr>&lt;ROOT&gt;&lt;ITEM name="urn:schemas-microsoft-com:office:office#Dokumenttyp"&gt;9c56bb2f-67b3-4023-9f75-f6cbfcdb357b|&lt;/ITEM&gt;&lt;/ROOT&gt;</vt:lpwstr>
  </property>
  <property fmtid="{D5CDD505-2E9C-101B-9397-08002B2CF9AE}" pid="15" name="Dokumenttyp">
    <vt:lpwstr>Rapport</vt:lpwstr>
  </property>
  <property fmtid="{D5CDD505-2E9C-101B-9397-08002B2CF9AE}" pid="16" name="Diarienummer">
    <vt:lpwstr/>
  </property>
  <property fmtid="{D5CDD505-2E9C-101B-9397-08002B2CF9AE}" pid="17" name="Organisationstillh_righet">
    <vt:lpwstr/>
  </property>
</Properties>
</file>